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Standard Documents\_DCRs\_Outstanding\DCR0453 Steel Price Adjustment Opt Out\Forms for Construction Contracts Links\"/>
    </mc:Choice>
  </mc:AlternateContent>
  <xr:revisionPtr revIDLastSave="0" documentId="13_ncr:1_{83EB175F-2CAD-43A7-8085-964EE77BAD0C}" xr6:coauthVersionLast="47" xr6:coauthVersionMax="47" xr10:uidLastSave="{00000000-0000-0000-0000-000000000000}"/>
  <bookViews>
    <workbookView xWindow="-24120" yWindow="-120" windowWidth="24240" windowHeight="13140" activeTab="1" xr2:uid="{71DF11F0-06C6-4C7E-9504-9BDB2C29DCFE}"/>
  </bookViews>
  <sheets>
    <sheet name="INSTRUCTIONS" sheetId="2" r:id="rId1"/>
    <sheet name="SPA Calc"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c r="G12" i="1"/>
  <c r="G13" i="1"/>
  <c r="G14" i="1"/>
  <c r="G15" i="1"/>
  <c r="G16" i="1"/>
  <c r="G17" i="1"/>
  <c r="G18" i="1"/>
  <c r="G9" i="1" l="1"/>
  <c r="G20" i="1" l="1"/>
  <c r="G5" i="1" s="1"/>
  <c r="G6" i="1" s="1"/>
</calcChain>
</file>

<file path=xl/sharedStrings.xml><?xml version="1.0" encoding="utf-8"?>
<sst xmlns="http://schemas.openxmlformats.org/spreadsheetml/2006/main" count="56" uniqueCount="48">
  <si>
    <t>PREPARED BY:</t>
  </si>
  <si>
    <t>PRICE INDEX</t>
  </si>
  <si>
    <t>W</t>
  </si>
  <si>
    <t>CB</t>
  </si>
  <si>
    <t>MS</t>
  </si>
  <si>
    <t>BS</t>
  </si>
  <si>
    <t>STEEL PRICE ADJUSTMENT</t>
  </si>
  <si>
    <t xml:space="preserve">STRUCTURAL STEEL </t>
  </si>
  <si>
    <t>WPU101704</t>
  </si>
  <si>
    <t>REINFORCEMENT STEEL</t>
  </si>
  <si>
    <t>WPU101702</t>
  </si>
  <si>
    <t>REINFORCEMENT STEEL, EPOXY-COATED</t>
  </si>
  <si>
    <t>REINFORCEMENT STEEL, GALVANIZED</t>
  </si>
  <si>
    <t>BEAM GUIDE RAIL</t>
  </si>
  <si>
    <t>RUB RAIL</t>
  </si>
  <si>
    <t>TOTAL STEEL PRICE ADJUSTMENT, S:</t>
  </si>
  <si>
    <t>WHERE:</t>
  </si>
  <si>
    <t>S=</t>
  </si>
  <si>
    <t>Steel Price Adjustment (Dollars)</t>
  </si>
  <si>
    <t>BS=</t>
  </si>
  <si>
    <t>Benchmark Steel Price Index – the steel preliminary price index for the month before the project is bid.</t>
  </si>
  <si>
    <t>MS=</t>
  </si>
  <si>
    <t>Monthly Steel Price Index – the steel price index for the month steel is shipped from the mill.</t>
  </si>
  <si>
    <t>CB=</t>
  </si>
  <si>
    <t xml:space="preserve">Cost Basis ($/lb) </t>
  </si>
  <si>
    <t>W=</t>
  </si>
  <si>
    <t>Weight of Steel (lb)</t>
  </si>
  <si>
    <t>July</t>
  </si>
  <si>
    <t xml:space="preserve">The Authority may make a steel price adjustment for the items listed in the Steel Price Adjust Worksheet using the price index for the item and when a contract has 1,000,000 pounds (500,000 pounds for contracts with a 3-year or greater duration from award to completion) of eligible steel items. Beam Guide Rail, Rub Rail, and Overhead Sign Structures and Cantilever Sign Structures may be included without meeting the pound requirement. This adjustment is based solely on the steel provided by the mill.
For a noted price index, the Authority will use the final published price index and will not use preliminary price information.
Price adjustments may result in an increased payment to the Contractor for increases in the price index and may result in a reduction in payment for decreases in the price index.
A steel price adjustment will only be made for price increases when [(MS-BS)/BS ]&gt; 10%, and a price adjustment will only be made for price decreases when [(BS-MS)/BS]&gt; 10%.
When the Monthly Steel Price Index is greater than the Benchmark Steel Index, the Authority will calculate Steel Price Adjustment using the following formula:
	S = [(BS-MS)+(BSx0.10)]/(-BS) x CB x W
When the Monthly Steel Price Index is less than the Benchmark Steel Price Index, the Authority will calculate Steel Price Adjustment using the following formula:
S = [(MS-BS)+(BSx0.10)]/(BS) x CB x W
	Where:
S = Steel Price Adjustment (Dollars)
BS = Benchmark Steel Price Index – the preliminary steel price index for the month before the project is bid
MS = Monthly Steel Price Index  - the steel price index for the month steel is shipped from the mill
CB = Cost Basis ($/Lb)  Determined from the New Jersey Department of Transportation’s website.
W = Weight of Steel ( Lb) 
</t>
  </si>
  <si>
    <t>INDEX PERIOD MONTH:</t>
  </si>
  <si>
    <t>INDEX PERIOD YEAR:</t>
  </si>
  <si>
    <t>PAY ITEM</t>
  </si>
  <si>
    <t>REINFORCEMENT STEEL, STAINLESS STEEL</t>
  </si>
  <si>
    <t>FURNISHING STEEL PILES</t>
  </si>
  <si>
    <t>OVERHEAD SPAN SIGN STRUCTURE</t>
  </si>
  <si>
    <t>OVERHEAD CANTILEVER SIGN SUPPORT STRUCTURE</t>
  </si>
  <si>
    <t>CONTRACT NO.:</t>
  </si>
  <si>
    <t>PAY ESTIMATE NO.:</t>
  </si>
  <si>
    <t>DATE PREPARED:</t>
  </si>
  <si>
    <t>The New Jersey Department of Transportation will post the Monthly Steel Price Index every month on their website.
This form is used to calculate the steel price adjustment in dollars.
Type the Month and Year to indicate the index period being used for the calculation.
Complete the yellow cells accordingly.</t>
  </si>
  <si>
    <r>
      <rPr>
        <u/>
        <sz val="11"/>
        <color theme="1"/>
        <rFont val="Calibri"/>
        <family val="2"/>
      </rPr>
      <t>STEEL PRICE ADJUSTMENT CALCULATION SHEET DURING CONSTRUCTION</t>
    </r>
    <r>
      <rPr>
        <sz val="11"/>
        <color theme="1"/>
        <rFont val="Calibri"/>
        <family val="2"/>
      </rPr>
      <t xml:space="preserve">
</t>
    </r>
    <r>
      <rPr>
        <i/>
        <sz val="11"/>
        <color theme="1"/>
        <rFont val="Calibri"/>
        <family val="2"/>
      </rPr>
      <t>[Note to Engineer: Refer to the INSTRUCTIONS tab and Specifications Subsection 108.11.]</t>
    </r>
  </si>
  <si>
    <t>AT TIME OF AWARD =</t>
  </si>
  <si>
    <t>PAY ITEM "STEEL PRICE ADJUSTMENT (NO-BID)" VALUE:</t>
  </si>
  <si>
    <t>If the Contractor opted out of specific categories, list them here and do not calculate price adjustments for these categories:</t>
  </si>
  <si>
    <t>REMAINING BALANCE THIS PAY ESTIMATE =</t>
  </si>
  <si>
    <t>PRIOR PAY ESTIMATE TOTAL =</t>
  </si>
  <si>
    <t xml:space="preserve">ADJUSTMENT THIS PAY ESTIMATE* = </t>
  </si>
  <si>
    <t>*Enter negative value when the price adjustment results in a credit to the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</si>
</sst>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Aptos Narrow"/>
      <family val="2"/>
      <scheme val="minor"/>
    </font>
    <font>
      <sz val="10"/>
      <color theme="1"/>
      <name val="Calibri"/>
      <family val="2"/>
    </font>
    <font>
      <sz val="11"/>
      <color theme="1"/>
      <name val="Calibri"/>
      <family val="2"/>
    </font>
    <font>
      <u/>
      <sz val="11"/>
      <color theme="1"/>
      <name val="Calibri"/>
      <family val="2"/>
    </font>
    <font>
      <i/>
      <sz val="11"/>
      <color theme="1"/>
      <name val="Calibri"/>
      <family val="2"/>
    </font>
    <font>
      <sz val="10"/>
      <name val="Calibri"/>
      <family val="2"/>
    </font>
    <font>
      <b/>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style="medium">
        <color indexed="64"/>
      </left>
      <right/>
      <top style="dotted">
        <color indexed="64"/>
      </top>
      <bottom style="dotted">
        <color indexed="64"/>
      </bottom>
      <diagonal/>
    </border>
    <border>
      <left style="dotted">
        <color indexed="64"/>
      </left>
      <right style="dotted">
        <color indexed="64"/>
      </right>
      <top/>
      <bottom style="dashed">
        <color indexed="64"/>
      </bottom>
      <diagonal/>
    </border>
    <border>
      <left style="medium">
        <color indexed="64"/>
      </left>
      <right/>
      <top style="dotted">
        <color indexed="64"/>
      </top>
      <bottom style="dashed">
        <color indexed="64"/>
      </bottom>
      <diagonal/>
    </border>
    <border>
      <left style="medium">
        <color indexed="64"/>
      </left>
      <right/>
      <top/>
      <bottom style="dashed">
        <color indexed="64"/>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4"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wrapText="1"/>
    </xf>
    <xf numFmtId="0" fontId="1" fillId="0" borderId="7" xfId="0" applyFont="1" applyBorder="1" applyAlignment="1">
      <alignment horizontal="center" shrinkToFit="1"/>
    </xf>
    <xf numFmtId="164" fontId="1" fillId="0" borderId="8" xfId="0" applyNumberFormat="1" applyFont="1" applyBorder="1" applyAlignment="1">
      <alignment horizontal="center"/>
    </xf>
    <xf numFmtId="0" fontId="1" fillId="0" borderId="9" xfId="0" applyFont="1" applyBorder="1" applyAlignment="1">
      <alignment wrapText="1"/>
    </xf>
    <xf numFmtId="0" fontId="1" fillId="0" borderId="10" xfId="0" applyFont="1" applyBorder="1" applyAlignment="1">
      <alignment horizontal="center" shrinkToFit="1"/>
    </xf>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xf numFmtId="0" fontId="1" fillId="0" borderId="13" xfId="0" applyFont="1" applyBorder="1" applyProtection="1">
      <protection locked="0"/>
    </xf>
    <xf numFmtId="164" fontId="1" fillId="0" borderId="0" xfId="0" applyNumberFormat="1" applyFont="1"/>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right" vertical="top"/>
    </xf>
    <xf numFmtId="0" fontId="1" fillId="0" borderId="0" xfId="0" applyFont="1" applyAlignment="1">
      <alignment horizontal="left" vertical="top" wrapText="1"/>
    </xf>
    <xf numFmtId="0" fontId="1" fillId="2" borderId="1" xfId="0" applyFont="1" applyFill="1" applyBorder="1" applyProtection="1">
      <protection locked="0"/>
    </xf>
    <xf numFmtId="0" fontId="1" fillId="2" borderId="1" xfId="0" applyFont="1" applyFill="1" applyBorder="1" applyAlignment="1" applyProtection="1">
      <alignment horizontal="left"/>
      <protection locked="0"/>
    </xf>
    <xf numFmtId="0" fontId="1" fillId="0" borderId="0" xfId="0" applyFont="1" applyAlignment="1">
      <alignment horizontal="left" vertical="top"/>
    </xf>
    <xf numFmtId="0" fontId="1" fillId="0" borderId="0" xfId="0" applyFont="1" applyProtection="1">
      <protection locked="0"/>
    </xf>
    <xf numFmtId="0" fontId="1" fillId="0" borderId="2" xfId="0" applyFont="1" applyBorder="1"/>
    <xf numFmtId="0" fontId="1" fillId="0" borderId="3" xfId="0" applyFont="1" applyBorder="1"/>
    <xf numFmtId="0" fontId="1" fillId="0" borderId="4" xfId="0" applyFont="1" applyBorder="1" applyAlignment="1">
      <alignment horizontal="center"/>
    </xf>
    <xf numFmtId="0" fontId="2" fillId="0" borderId="0" xfId="0" applyFont="1" applyAlignment="1">
      <alignment vertical="top" wrapText="1"/>
    </xf>
    <xf numFmtId="0" fontId="5" fillId="2" borderId="7" xfId="0" applyFont="1" applyFill="1" applyBorder="1" applyAlignment="1" applyProtection="1">
      <alignment horizontal="center"/>
      <protection locked="0"/>
    </xf>
    <xf numFmtId="0" fontId="6" fillId="0" borderId="0" xfId="0" applyFont="1" applyAlignment="1">
      <alignment horizontal="right"/>
    </xf>
    <xf numFmtId="164" fontId="6" fillId="3" borderId="14" xfId="0" applyNumberFormat="1" applyFont="1" applyFill="1" applyBorder="1" applyAlignment="1">
      <alignment horizontal="center"/>
    </xf>
    <xf numFmtId="0" fontId="1" fillId="2" borderId="0" xfId="0" applyFont="1" applyFill="1"/>
    <xf numFmtId="164" fontId="1" fillId="2" borderId="1" xfId="0" applyNumberFormat="1" applyFont="1" applyFill="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2" fillId="0" borderId="0" xfId="0" applyFont="1" applyAlignment="1">
      <alignment horizontal="center" vertical="top"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AD07-F971-49CF-8999-FECDDD562454}">
  <dimension ref="A1:A2"/>
  <sheetViews>
    <sheetView zoomScale="85" zoomScaleNormal="85" workbookViewId="0"/>
  </sheetViews>
  <sheetFormatPr defaultRowHeight="15" x14ac:dyDescent="0.25"/>
  <cols>
    <col min="1" max="1" width="155.85546875" customWidth="1"/>
  </cols>
  <sheetData>
    <row r="1" spans="1:1" ht="372.75" customHeight="1" x14ac:dyDescent="0.25">
      <c r="A1" s="1" t="s">
        <v>28</v>
      </c>
    </row>
    <row r="2" spans="1:1" ht="60" x14ac:dyDescent="0.25">
      <c r="A2" s="1"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B7C8-3F70-4B42-B80A-7585E12345C2}">
  <dimension ref="A1:M33"/>
  <sheetViews>
    <sheetView tabSelected="1" view="pageLayout" zoomScaleNormal="100" workbookViewId="0">
      <selection activeCell="G9" sqref="G9"/>
    </sheetView>
  </sheetViews>
  <sheetFormatPr defaultRowHeight="12.75" x14ac:dyDescent="0.2"/>
  <cols>
    <col min="1" max="1" width="40.5703125" style="2" bestFit="1" customWidth="1"/>
    <col min="2" max="2" width="15.140625" style="2" customWidth="1"/>
    <col min="3" max="6" width="9.140625" style="2"/>
    <col min="7" max="7" width="12.7109375" style="2" customWidth="1"/>
    <col min="8" max="8" width="11" style="2" customWidth="1"/>
    <col min="9" max="12" width="9.140625" style="2"/>
    <col min="13" max="13" width="17.42578125" style="2" customWidth="1"/>
    <col min="14" max="16384" width="9.140625" style="2"/>
  </cols>
  <sheetData>
    <row r="1" spans="1:13" ht="37.5" customHeight="1" x14ac:dyDescent="0.2">
      <c r="A1" s="35" t="s">
        <v>40</v>
      </c>
      <c r="B1" s="35"/>
      <c r="C1" s="35"/>
      <c r="D1" s="35"/>
      <c r="E1" s="35"/>
      <c r="F1" s="35"/>
      <c r="G1" s="35"/>
      <c r="H1" s="35"/>
      <c r="I1" s="28"/>
      <c r="J1" s="28"/>
      <c r="K1" s="28"/>
      <c r="L1" s="28"/>
      <c r="M1" s="28"/>
    </row>
    <row r="2" spans="1:13" x14ac:dyDescent="0.2">
      <c r="A2" s="2" t="s">
        <v>29</v>
      </c>
      <c r="B2" s="21" t="s">
        <v>27</v>
      </c>
      <c r="D2" s="4"/>
      <c r="E2" s="3"/>
      <c r="F2" s="3"/>
      <c r="G2" s="17" t="s">
        <v>42</v>
      </c>
    </row>
    <row r="3" spans="1:13" x14ac:dyDescent="0.2">
      <c r="A3" s="2" t="s">
        <v>30</v>
      </c>
      <c r="B3" s="22">
        <v>2025</v>
      </c>
      <c r="D3" s="3"/>
      <c r="F3" s="17" t="s">
        <v>41</v>
      </c>
      <c r="G3" s="33">
        <v>1000000</v>
      </c>
      <c r="H3" s="4"/>
    </row>
    <row r="4" spans="1:13" x14ac:dyDescent="0.2">
      <c r="A4" s="2" t="s">
        <v>36</v>
      </c>
      <c r="B4" s="22"/>
      <c r="F4" s="17" t="s">
        <v>45</v>
      </c>
      <c r="G4" s="33">
        <v>800000</v>
      </c>
    </row>
    <row r="5" spans="1:13" x14ac:dyDescent="0.2">
      <c r="A5" s="2" t="s">
        <v>37</v>
      </c>
      <c r="B5" s="22"/>
      <c r="F5" s="17" t="s">
        <v>46</v>
      </c>
      <c r="G5" s="34">
        <f>G20</f>
        <v>96250.000000000015</v>
      </c>
    </row>
    <row r="6" spans="1:13" x14ac:dyDescent="0.2">
      <c r="A6" s="2" t="s">
        <v>0</v>
      </c>
      <c r="B6" s="22"/>
      <c r="F6" s="17" t="s">
        <v>44</v>
      </c>
      <c r="G6" s="34">
        <f>G4-G5</f>
        <v>703750</v>
      </c>
    </row>
    <row r="7" spans="1:13" ht="13.5" thickBot="1" x14ac:dyDescent="0.25">
      <c r="A7" s="2" t="s">
        <v>38</v>
      </c>
      <c r="B7" s="22"/>
    </row>
    <row r="8" spans="1:13" ht="26.25" thickBot="1" x14ac:dyDescent="0.25">
      <c r="A8" s="26" t="s">
        <v>31</v>
      </c>
      <c r="B8" s="5" t="s">
        <v>1</v>
      </c>
      <c r="C8" s="27" t="s">
        <v>2</v>
      </c>
      <c r="D8" s="27" t="s">
        <v>3</v>
      </c>
      <c r="E8" s="27" t="s">
        <v>4</v>
      </c>
      <c r="F8" s="27" t="s">
        <v>5</v>
      </c>
      <c r="G8" s="6" t="s">
        <v>6</v>
      </c>
      <c r="H8" s="25"/>
    </row>
    <row r="9" spans="1:13" ht="13.5" thickBot="1" x14ac:dyDescent="0.25">
      <c r="A9" s="7" t="s">
        <v>7</v>
      </c>
      <c r="B9" s="8" t="s">
        <v>8</v>
      </c>
      <c r="C9" s="29">
        <v>8750000</v>
      </c>
      <c r="D9" s="29">
        <v>0.55000000000000004</v>
      </c>
      <c r="E9" s="29">
        <v>280</v>
      </c>
      <c r="F9" s="29">
        <v>250</v>
      </c>
      <c r="G9" s="9">
        <f t="shared" ref="G9:G18" si="0">IFERROR(IF((E9-F9)/F9&gt;0.1,(((F9-E9)+(F9*0.1))/-F9)*D9*C9,IF((E9-F9)/F9&lt;-0.1,((((E9-F9)+(F9*0.1))/F9)*D9*C9),"INELIGIBLE")),0)</f>
        <v>96250.000000000015</v>
      </c>
      <c r="H9" s="25"/>
    </row>
    <row r="10" spans="1:13" ht="15.75" customHeight="1" thickBot="1" x14ac:dyDescent="0.25">
      <c r="A10" s="10" t="s">
        <v>9</v>
      </c>
      <c r="B10" s="11" t="s">
        <v>10</v>
      </c>
      <c r="C10" s="29"/>
      <c r="D10" s="29"/>
      <c r="E10" s="29"/>
      <c r="F10" s="29"/>
      <c r="G10" s="9">
        <f t="shared" si="0"/>
        <v>0</v>
      </c>
      <c r="H10" s="25"/>
    </row>
    <row r="11" spans="1:13" ht="15.75" customHeight="1" thickBot="1" x14ac:dyDescent="0.25">
      <c r="A11" s="10" t="s">
        <v>11</v>
      </c>
      <c r="B11" s="11" t="s">
        <v>10</v>
      </c>
      <c r="C11" s="29"/>
      <c r="D11" s="29"/>
      <c r="E11" s="29"/>
      <c r="F11" s="29"/>
      <c r="G11" s="9">
        <f t="shared" si="0"/>
        <v>0</v>
      </c>
      <c r="H11" s="25"/>
    </row>
    <row r="12" spans="1:13" ht="15.75" customHeight="1" thickBot="1" x14ac:dyDescent="0.25">
      <c r="A12" s="10" t="s">
        <v>12</v>
      </c>
      <c r="B12" s="11" t="s">
        <v>10</v>
      </c>
      <c r="C12" s="29"/>
      <c r="D12" s="29"/>
      <c r="E12" s="29"/>
      <c r="F12" s="29"/>
      <c r="G12" s="9">
        <f t="shared" si="0"/>
        <v>0</v>
      </c>
      <c r="H12" s="25"/>
    </row>
    <row r="13" spans="1:13" ht="15.75" customHeight="1" thickBot="1" x14ac:dyDescent="0.25">
      <c r="A13" s="10" t="s">
        <v>32</v>
      </c>
      <c r="B13" s="11" t="s">
        <v>10</v>
      </c>
      <c r="C13" s="29"/>
      <c r="D13" s="29"/>
      <c r="E13" s="29"/>
      <c r="F13" s="29"/>
      <c r="G13" s="9">
        <f t="shared" si="0"/>
        <v>0</v>
      </c>
      <c r="H13" s="25"/>
    </row>
    <row r="14" spans="1:13" ht="15.75" customHeight="1" thickBot="1" x14ac:dyDescent="0.25">
      <c r="A14" s="10" t="s">
        <v>33</v>
      </c>
      <c r="B14" s="11" t="s">
        <v>8</v>
      </c>
      <c r="C14" s="29"/>
      <c r="D14" s="29"/>
      <c r="E14" s="29"/>
      <c r="F14" s="29"/>
      <c r="G14" s="9">
        <f t="shared" si="0"/>
        <v>0</v>
      </c>
      <c r="H14" s="25"/>
    </row>
    <row r="15" spans="1:13" ht="15.75" customHeight="1" thickBot="1" x14ac:dyDescent="0.25">
      <c r="A15" s="10" t="s">
        <v>13</v>
      </c>
      <c r="B15" s="11" t="s">
        <v>10</v>
      </c>
      <c r="C15" s="29"/>
      <c r="D15" s="29"/>
      <c r="E15" s="29"/>
      <c r="F15" s="29"/>
      <c r="G15" s="9">
        <f t="shared" si="0"/>
        <v>0</v>
      </c>
      <c r="H15" s="25"/>
    </row>
    <row r="16" spans="1:13" ht="15.75" customHeight="1" thickBot="1" x14ac:dyDescent="0.25">
      <c r="A16" s="12" t="s">
        <v>14</v>
      </c>
      <c r="B16" s="11" t="s">
        <v>10</v>
      </c>
      <c r="C16" s="29"/>
      <c r="D16" s="29"/>
      <c r="E16" s="29"/>
      <c r="F16" s="29"/>
      <c r="G16" s="9">
        <f t="shared" si="0"/>
        <v>0</v>
      </c>
      <c r="H16" s="25"/>
    </row>
    <row r="17" spans="1:11" ht="15.75" customHeight="1" thickBot="1" x14ac:dyDescent="0.25">
      <c r="A17" s="13" t="s">
        <v>34</v>
      </c>
      <c r="B17" s="11" t="s">
        <v>10</v>
      </c>
      <c r="C17" s="29"/>
      <c r="D17" s="29"/>
      <c r="E17" s="29"/>
      <c r="F17" s="29"/>
      <c r="G17" s="9">
        <f t="shared" si="0"/>
        <v>0</v>
      </c>
      <c r="H17" s="25"/>
    </row>
    <row r="18" spans="1:11" ht="15.75" customHeight="1" x14ac:dyDescent="0.2">
      <c r="A18" s="13" t="s">
        <v>35</v>
      </c>
      <c r="B18" s="11" t="s">
        <v>10</v>
      </c>
      <c r="C18" s="29"/>
      <c r="D18" s="29"/>
      <c r="E18" s="29"/>
      <c r="F18" s="29"/>
      <c r="G18" s="9">
        <f t="shared" si="0"/>
        <v>0</v>
      </c>
      <c r="H18" s="25"/>
    </row>
    <row r="19" spans="1:11" ht="15.75" customHeight="1" thickBot="1" x14ac:dyDescent="0.25">
      <c r="A19" s="14"/>
      <c r="B19" s="14"/>
      <c r="C19" s="14"/>
      <c r="D19" s="14"/>
      <c r="E19" s="14"/>
      <c r="F19" s="15"/>
      <c r="G19" s="15"/>
      <c r="H19" s="24"/>
    </row>
    <row r="20" spans="1:11" ht="16.5" thickBot="1" x14ac:dyDescent="0.3">
      <c r="F20" s="30" t="s">
        <v>15</v>
      </c>
      <c r="G20" s="31">
        <f>SUM(G9:G18)</f>
        <v>96250.000000000015</v>
      </c>
    </row>
    <row r="21" spans="1:11" x14ac:dyDescent="0.2">
      <c r="A21" s="17" t="s">
        <v>16</v>
      </c>
    </row>
    <row r="22" spans="1:11" x14ac:dyDescent="0.2">
      <c r="A22" s="17" t="s">
        <v>17</v>
      </c>
      <c r="B22" s="4" t="s">
        <v>18</v>
      </c>
      <c r="C22" s="18"/>
      <c r="D22" s="18"/>
      <c r="E22" s="18"/>
      <c r="F22" s="18"/>
    </row>
    <row r="23" spans="1:11" x14ac:dyDescent="0.2">
      <c r="A23" s="19" t="s">
        <v>19</v>
      </c>
      <c r="B23" s="23" t="s">
        <v>20</v>
      </c>
      <c r="C23" s="20"/>
      <c r="D23" s="20"/>
      <c r="E23" s="20"/>
      <c r="F23" s="20"/>
      <c r="K23" s="16"/>
    </row>
    <row r="24" spans="1:11" x14ac:dyDescent="0.2">
      <c r="A24" s="19" t="s">
        <v>21</v>
      </c>
      <c r="B24" s="23" t="s">
        <v>22</v>
      </c>
      <c r="C24" s="20"/>
      <c r="D24" s="20"/>
      <c r="E24" s="20"/>
      <c r="F24" s="20"/>
      <c r="K24" s="16"/>
    </row>
    <row r="25" spans="1:11" x14ac:dyDescent="0.2">
      <c r="A25" s="19" t="s">
        <v>23</v>
      </c>
      <c r="B25" s="4" t="s">
        <v>24</v>
      </c>
      <c r="C25" s="18"/>
      <c r="D25" s="18"/>
      <c r="E25" s="18"/>
      <c r="F25" s="18"/>
    </row>
    <row r="26" spans="1:11" x14ac:dyDescent="0.2">
      <c r="A26" s="19" t="s">
        <v>25</v>
      </c>
      <c r="B26" s="36" t="s">
        <v>26</v>
      </c>
      <c r="C26" s="36"/>
      <c r="D26" s="36"/>
      <c r="E26" s="36"/>
      <c r="F26" s="36"/>
    </row>
    <row r="28" spans="1:11" x14ac:dyDescent="0.2">
      <c r="A28" s="2" t="s">
        <v>43</v>
      </c>
    </row>
    <row r="29" spans="1:11" x14ac:dyDescent="0.2">
      <c r="A29" s="32"/>
    </row>
    <row r="33" spans="1:1" x14ac:dyDescent="0.2">
      <c r="A33" s="2" t="s">
        <v>47</v>
      </c>
    </row>
  </sheetData>
  <mergeCells count="2">
    <mergeCell ref="A1:H1"/>
    <mergeCell ref="B26:F26"/>
  </mergeCells>
  <dataValidations disablePrompts="1" count="1">
    <dataValidation type="list" allowBlank="1" showInputMessage="1" showErrorMessage="1" sqref="B2" xr:uid="{B1271BB3-214A-4497-8026-E14DDF20FFA8}">
      <formula1>"January, February, March, April, May, June, July, August, September, October, November, December"</formula1>
    </dataValidation>
  </dataValidations>
  <pageMargins left="0.7" right="0.7" top="0.75" bottom="0.75" header="0.3" footer="0.3"/>
  <pageSetup orientation="landscape" r:id="rId1"/>
  <headerFooter>
    <oddHeader>&amp;LNew Jersey Turnpike Authority&amp;CForm NJTA-SSS-108B&amp;RForm Version Date: August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SPA Calc</vt:lpstr>
    </vt:vector>
  </TitlesOfParts>
  <Company>NJ Turnpike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Siegler, David</dc:creator>
  <cp:lastModifiedBy>Siegler, David</cp:lastModifiedBy>
  <cp:lastPrinted>2025-07-24T17:00:11Z</cp:lastPrinted>
  <dcterms:created xsi:type="dcterms:W3CDTF">2025-07-24T13:18:46Z</dcterms:created>
  <dcterms:modified xsi:type="dcterms:W3CDTF">2025-08-22T16:12:18Z</dcterms:modified>
</cp:coreProperties>
</file>